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780" windowHeight="103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7" i="1" l="1"/>
  <c r="D18" i="1" l="1"/>
  <c r="D19" i="1"/>
  <c r="D20" i="1"/>
  <c r="D21" i="1"/>
  <c r="D22" i="1"/>
  <c r="D23" i="1"/>
  <c r="D24" i="1"/>
  <c r="D25" i="1"/>
  <c r="D26" i="1"/>
  <c r="D17" i="1"/>
  <c r="B18" i="1"/>
  <c r="B19" i="1"/>
  <c r="B20" i="1"/>
  <c r="B21" i="1"/>
  <c r="B22" i="1"/>
  <c r="B23" i="1"/>
  <c r="B24" i="1"/>
  <c r="B25" i="1"/>
  <c r="B26" i="1"/>
  <c r="B17" i="1"/>
  <c r="P4" i="1"/>
  <c r="P5" i="1"/>
  <c r="P6" i="1"/>
  <c r="P7" i="1"/>
  <c r="P8" i="1"/>
  <c r="P9" i="1"/>
  <c r="P10" i="1"/>
  <c r="P11" i="1"/>
  <c r="P12" i="1"/>
  <c r="P3" i="1"/>
  <c r="N4" i="1"/>
  <c r="N5" i="1"/>
  <c r="N6" i="1"/>
  <c r="N7" i="1"/>
  <c r="N8" i="1"/>
  <c r="N9" i="1"/>
  <c r="N10" i="1"/>
  <c r="N11" i="1"/>
  <c r="N12" i="1"/>
  <c r="N3" i="1"/>
  <c r="C13" i="1" l="1"/>
  <c r="O13" i="1"/>
  <c r="F13" i="1"/>
  <c r="G13" i="1"/>
  <c r="H13" i="1"/>
  <c r="I13" i="1"/>
  <c r="J13" i="1"/>
  <c r="K13" i="1"/>
  <c r="L13" i="1"/>
  <c r="M13" i="1"/>
  <c r="B13" i="1"/>
  <c r="E12" i="1"/>
  <c r="E11" i="1"/>
  <c r="E10" i="1"/>
  <c r="E9" i="1"/>
  <c r="D9" i="1"/>
  <c r="D13" i="1" s="1"/>
  <c r="E8" i="1"/>
  <c r="E7" i="1"/>
  <c r="E6" i="1"/>
  <c r="E5" i="1"/>
  <c r="E4" i="1"/>
  <c r="E3" i="1"/>
  <c r="E13" i="1" s="1"/>
  <c r="N13" i="1" l="1"/>
  <c r="P13" i="1" l="1"/>
</calcChain>
</file>

<file path=xl/sharedStrings.xml><?xml version="1.0" encoding="utf-8"?>
<sst xmlns="http://schemas.openxmlformats.org/spreadsheetml/2006/main" count="40" uniqueCount="30">
  <si>
    <t>CIEMAT</t>
  </si>
  <si>
    <t>Travels to project meetings</t>
  </si>
  <si>
    <t>Travel to dissemination activities</t>
  </si>
  <si>
    <t>Subcontracting</t>
  </si>
  <si>
    <t>Open access publications</t>
  </si>
  <si>
    <t>WP3 related activities</t>
  </si>
  <si>
    <t>Focus groups/workshops WP3</t>
  </si>
  <si>
    <t>UPRC</t>
  </si>
  <si>
    <t>Meetings organization expenses</t>
  </si>
  <si>
    <t>Dissemination materials</t>
  </si>
  <si>
    <t>ETH</t>
  </si>
  <si>
    <t>TUWIEN</t>
  </si>
  <si>
    <t>Other</t>
  </si>
  <si>
    <t>ESTELA</t>
  </si>
  <si>
    <t>Organization of 2 project meetings and Final Conference</t>
  </si>
  <si>
    <t>COBRA</t>
  </si>
  <si>
    <t>FRAUNHOFER</t>
  </si>
  <si>
    <t>CSIC</t>
  </si>
  <si>
    <t>ELCANO</t>
  </si>
  <si>
    <t>WP related meetings</t>
  </si>
  <si>
    <t>IASS</t>
  </si>
  <si>
    <t>TOTAL ODC</t>
  </si>
  <si>
    <t>TOTAL TRAVEL COSTS</t>
  </si>
  <si>
    <t>TOTAL</t>
  </si>
  <si>
    <t>Travel expenses for the AB members</t>
  </si>
  <si>
    <t>ODC. Travels</t>
  </si>
  <si>
    <t>ODC different from travel</t>
  </si>
  <si>
    <t>BUDGET ODC</t>
  </si>
  <si>
    <t>1st REPORTING PERIOD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</si>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</sst>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2" borderId="0" xfId="0" applyFont="1" applyFill="1"/>
    <xf numFmtId="0" fontId="2" fillId="0" borderId="15" xfId="0" applyFont="1" applyBorder="1" applyAlignment="1">
      <alignment horizontal="left" wrapText="1"/>
    </xf>
    <xf numFmtId="0" fontId="2" fillId="0" borderId="28" xfId="0" applyFont="1" applyBorder="1"/>
    <xf numFmtId="0" fontId="2" fillId="0" borderId="29" xfId="0" applyFont="1" applyBorder="1" applyAlignment="1">
      <alignment wrapText="1"/>
    </xf>
    <xf numFmtId="0" fontId="2" fillId="0" borderId="25" xfId="0" applyFont="1" applyBorder="1"/>
    <xf numFmtId="0" fontId="3" fillId="0" borderId="2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G29" sqref="G29"/>
    </sheetView>
  </sheetViews>
  <sheetFormatPr baseColWidth="10" defaultColWidth="13.5703125" defaultRowHeight="12" x14ac:dyDescent="0.2"/>
  <cols>
    <col min="1" max="5" width="13.5703125" style="1"/>
    <col min="6" max="6" width="14.28515625" style="1" customWidth="1"/>
    <col min="7" max="7" width="10.5703125" style="1" customWidth="1"/>
    <col min="8" max="8" width="10.42578125" style="1" customWidth="1"/>
    <col min="9" max="9" width="11.7109375" style="1" customWidth="1"/>
    <col min="10" max="10" width="9.140625" style="1" customWidth="1"/>
    <col min="11" max="11" width="11.85546875" style="1" customWidth="1"/>
    <col min="12" max="12" width="11" style="1" customWidth="1"/>
    <col min="13" max="16384" width="13.5703125" style="1"/>
  </cols>
  <sheetData>
    <row r="1" spans="1:16" ht="15.75" customHeight="1" thickBot="1" x14ac:dyDescent="0.25">
      <c r="B1" s="34" t="s">
        <v>25</v>
      </c>
      <c r="C1" s="35"/>
      <c r="D1" s="35"/>
      <c r="E1" s="35"/>
      <c r="F1" s="34" t="s">
        <v>26</v>
      </c>
      <c r="G1" s="35"/>
      <c r="H1" s="35"/>
      <c r="I1" s="35"/>
      <c r="J1" s="35"/>
      <c r="K1" s="35"/>
      <c r="L1" s="35"/>
      <c r="M1" s="35"/>
      <c r="N1" s="32" t="s">
        <v>21</v>
      </c>
      <c r="O1" s="32" t="s">
        <v>3</v>
      </c>
      <c r="P1" s="32" t="s">
        <v>23</v>
      </c>
    </row>
    <row r="2" spans="1:16" s="2" customFormat="1" ht="61.5" customHeight="1" thickBot="1" x14ac:dyDescent="0.25">
      <c r="B2" s="22" t="s">
        <v>1</v>
      </c>
      <c r="C2" s="23" t="s">
        <v>2</v>
      </c>
      <c r="D2" s="23" t="s">
        <v>19</v>
      </c>
      <c r="E2" s="24" t="s">
        <v>22</v>
      </c>
      <c r="F2" s="22" t="s">
        <v>24</v>
      </c>
      <c r="G2" s="23" t="s">
        <v>8</v>
      </c>
      <c r="H2" s="23" t="s">
        <v>14</v>
      </c>
      <c r="I2" s="23" t="s">
        <v>4</v>
      </c>
      <c r="J2" s="23" t="s">
        <v>5</v>
      </c>
      <c r="K2" s="25" t="s">
        <v>6</v>
      </c>
      <c r="L2" s="25" t="s">
        <v>9</v>
      </c>
      <c r="M2" s="27" t="s">
        <v>12</v>
      </c>
      <c r="N2" s="33"/>
      <c r="O2" s="33"/>
      <c r="P2" s="33"/>
    </row>
    <row r="3" spans="1:16" x14ac:dyDescent="0.2">
      <c r="A3" s="19" t="s">
        <v>0</v>
      </c>
      <c r="B3" s="5">
        <v>21600</v>
      </c>
      <c r="C3" s="6">
        <v>6000</v>
      </c>
      <c r="D3" s="6">
        <v>1000</v>
      </c>
      <c r="E3" s="16">
        <f t="shared" ref="E3:E12" si="0">SUM(B3:D3)</f>
        <v>28600</v>
      </c>
      <c r="F3" s="31">
        <v>7000</v>
      </c>
      <c r="G3" s="6">
        <v>1130</v>
      </c>
      <c r="H3" s="6"/>
      <c r="I3" s="6">
        <v>4000</v>
      </c>
      <c r="J3" s="6">
        <v>6000</v>
      </c>
      <c r="K3" s="6">
        <v>800</v>
      </c>
      <c r="L3" s="6"/>
      <c r="M3" s="6">
        <v>700</v>
      </c>
      <c r="N3" s="16">
        <f>SUM(E3:M3)</f>
        <v>48230</v>
      </c>
      <c r="O3" s="13">
        <v>15000</v>
      </c>
      <c r="P3" s="16">
        <f>O3+N3</f>
        <v>63230</v>
      </c>
    </row>
    <row r="4" spans="1:16" x14ac:dyDescent="0.2">
      <c r="A4" s="20" t="s">
        <v>7</v>
      </c>
      <c r="B4" s="8">
        <v>7000</v>
      </c>
      <c r="C4" s="3">
        <v>2000</v>
      </c>
      <c r="D4" s="3"/>
      <c r="E4" s="17">
        <f t="shared" si="0"/>
        <v>9000</v>
      </c>
      <c r="F4" s="8"/>
      <c r="G4" s="3">
        <v>1500</v>
      </c>
      <c r="H4" s="3"/>
      <c r="I4" s="3">
        <v>4000</v>
      </c>
      <c r="J4" s="3"/>
      <c r="K4" s="3"/>
      <c r="L4" s="3">
        <v>4850</v>
      </c>
      <c r="M4" s="3"/>
      <c r="N4" s="17">
        <f t="shared" ref="N4:N12" si="1">SUM(E4:M4)</f>
        <v>19350</v>
      </c>
      <c r="O4" s="14"/>
      <c r="P4" s="17">
        <f t="shared" ref="P4:P12" si="2">O4+N4</f>
        <v>19350</v>
      </c>
    </row>
    <row r="5" spans="1:16" x14ac:dyDescent="0.2">
      <c r="A5" s="20" t="s">
        <v>10</v>
      </c>
      <c r="B5" s="8">
        <v>5016.2700000000004</v>
      </c>
      <c r="C5" s="3"/>
      <c r="D5" s="3"/>
      <c r="E5" s="17">
        <f t="shared" si="0"/>
        <v>5016.2700000000004</v>
      </c>
      <c r="F5" s="8"/>
      <c r="G5" s="3"/>
      <c r="H5" s="3"/>
      <c r="I5" s="3"/>
      <c r="J5" s="3"/>
      <c r="K5" s="3"/>
      <c r="L5" s="3"/>
      <c r="M5" s="3"/>
      <c r="N5" s="17">
        <f t="shared" si="1"/>
        <v>5016.2700000000004</v>
      </c>
      <c r="O5" s="14"/>
      <c r="P5" s="17">
        <f t="shared" si="2"/>
        <v>5016.2700000000004</v>
      </c>
    </row>
    <row r="6" spans="1:16" x14ac:dyDescent="0.2">
      <c r="A6" s="20" t="s">
        <v>11</v>
      </c>
      <c r="B6" s="8">
        <v>7000</v>
      </c>
      <c r="C6" s="3">
        <v>1000</v>
      </c>
      <c r="D6" s="3">
        <v>1000</v>
      </c>
      <c r="E6" s="17">
        <f t="shared" si="0"/>
        <v>9000</v>
      </c>
      <c r="F6" s="8"/>
      <c r="G6" s="3"/>
      <c r="H6" s="3"/>
      <c r="I6" s="3">
        <v>4000</v>
      </c>
      <c r="J6" s="3"/>
      <c r="K6" s="3"/>
      <c r="L6" s="3"/>
      <c r="M6" s="3"/>
      <c r="N6" s="17">
        <f t="shared" si="1"/>
        <v>13000</v>
      </c>
      <c r="O6" s="14"/>
      <c r="P6" s="17">
        <f t="shared" si="2"/>
        <v>13000</v>
      </c>
    </row>
    <row r="7" spans="1:16" x14ac:dyDescent="0.2">
      <c r="A7" s="20" t="s">
        <v>13</v>
      </c>
      <c r="B7" s="8">
        <v>5800</v>
      </c>
      <c r="C7" s="3">
        <v>1000</v>
      </c>
      <c r="D7" s="3"/>
      <c r="E7" s="17">
        <f t="shared" si="0"/>
        <v>6800</v>
      </c>
      <c r="F7" s="8"/>
      <c r="G7" s="3"/>
      <c r="H7" s="4">
        <v>11000</v>
      </c>
      <c r="I7" s="3"/>
      <c r="J7" s="3"/>
      <c r="K7" s="3"/>
      <c r="L7" s="3"/>
      <c r="M7" s="3"/>
      <c r="N7" s="17">
        <f t="shared" si="1"/>
        <v>17800</v>
      </c>
      <c r="O7" s="14"/>
      <c r="P7" s="17">
        <f t="shared" si="2"/>
        <v>17800</v>
      </c>
    </row>
    <row r="8" spans="1:16" x14ac:dyDescent="0.2">
      <c r="A8" s="20" t="s">
        <v>15</v>
      </c>
      <c r="B8" s="8">
        <v>5000</v>
      </c>
      <c r="C8" s="3">
        <v>1000</v>
      </c>
      <c r="D8" s="3"/>
      <c r="E8" s="17">
        <f t="shared" si="0"/>
        <v>6000</v>
      </c>
      <c r="F8" s="8"/>
      <c r="G8" s="3"/>
      <c r="H8" s="3"/>
      <c r="I8" s="3">
        <v>4000</v>
      </c>
      <c r="J8" s="3"/>
      <c r="K8" s="3"/>
      <c r="L8" s="3"/>
      <c r="M8" s="3"/>
      <c r="N8" s="17">
        <f t="shared" si="1"/>
        <v>10000</v>
      </c>
      <c r="O8" s="14"/>
      <c r="P8" s="17">
        <f t="shared" si="2"/>
        <v>10000</v>
      </c>
    </row>
    <row r="9" spans="1:16" x14ac:dyDescent="0.2">
      <c r="A9" s="20" t="s">
        <v>16</v>
      </c>
      <c r="B9" s="8">
        <v>14000</v>
      </c>
      <c r="C9" s="3">
        <v>2000</v>
      </c>
      <c r="D9" s="3">
        <f>2000+1200</f>
        <v>3200</v>
      </c>
      <c r="E9" s="17">
        <f t="shared" si="0"/>
        <v>19200</v>
      </c>
      <c r="F9" s="8"/>
      <c r="G9" s="3"/>
      <c r="H9" s="3"/>
      <c r="I9" s="3">
        <v>4000</v>
      </c>
      <c r="J9" s="3">
        <v>8000</v>
      </c>
      <c r="K9" s="3">
        <v>1500</v>
      </c>
      <c r="L9" s="3"/>
      <c r="M9" s="3"/>
      <c r="N9" s="17">
        <f t="shared" si="1"/>
        <v>32700</v>
      </c>
      <c r="O9" s="14">
        <v>4500</v>
      </c>
      <c r="P9" s="17">
        <f t="shared" si="2"/>
        <v>37200</v>
      </c>
    </row>
    <row r="10" spans="1:16" x14ac:dyDescent="0.2">
      <c r="A10" s="20" t="s">
        <v>17</v>
      </c>
      <c r="B10" s="8">
        <v>5000</v>
      </c>
      <c r="C10" s="3">
        <v>1000</v>
      </c>
      <c r="D10" s="3">
        <v>2000</v>
      </c>
      <c r="E10" s="17">
        <f t="shared" si="0"/>
        <v>8000</v>
      </c>
      <c r="F10" s="8"/>
      <c r="G10" s="3"/>
      <c r="H10" s="3"/>
      <c r="I10" s="3">
        <v>4000</v>
      </c>
      <c r="J10" s="3"/>
      <c r="K10" s="3"/>
      <c r="L10" s="3"/>
      <c r="M10" s="3"/>
      <c r="N10" s="17">
        <f t="shared" si="1"/>
        <v>12000</v>
      </c>
      <c r="O10" s="14"/>
      <c r="P10" s="17">
        <f t="shared" si="2"/>
        <v>12000</v>
      </c>
    </row>
    <row r="11" spans="1:16" x14ac:dyDescent="0.2">
      <c r="A11" s="20" t="s">
        <v>18</v>
      </c>
      <c r="B11" s="8">
        <v>5000</v>
      </c>
      <c r="C11" s="3">
        <v>1000</v>
      </c>
      <c r="D11" s="3">
        <v>4000</v>
      </c>
      <c r="E11" s="17">
        <f t="shared" si="0"/>
        <v>10000</v>
      </c>
      <c r="F11" s="8"/>
      <c r="G11" s="3"/>
      <c r="H11" s="3"/>
      <c r="I11" s="3">
        <v>4000</v>
      </c>
      <c r="J11" s="3"/>
      <c r="K11" s="3"/>
      <c r="L11" s="3"/>
      <c r="M11" s="3"/>
      <c r="N11" s="17">
        <f t="shared" si="1"/>
        <v>14000</v>
      </c>
      <c r="O11" s="14"/>
      <c r="P11" s="17">
        <f t="shared" si="2"/>
        <v>14000</v>
      </c>
    </row>
    <row r="12" spans="1:16" ht="12.75" thickBot="1" x14ac:dyDescent="0.25">
      <c r="A12" s="21" t="s">
        <v>20</v>
      </c>
      <c r="B12" s="10">
        <v>6783.73</v>
      </c>
      <c r="C12" s="11"/>
      <c r="D12" s="11"/>
      <c r="E12" s="18">
        <f t="shared" si="0"/>
        <v>6783.73</v>
      </c>
      <c r="F12" s="10"/>
      <c r="G12" s="11"/>
      <c r="H12" s="11"/>
      <c r="I12" s="11">
        <v>4000</v>
      </c>
      <c r="J12" s="11"/>
      <c r="K12" s="11"/>
      <c r="L12" s="11"/>
      <c r="M12" s="11"/>
      <c r="N12" s="18">
        <f t="shared" si="1"/>
        <v>10783.73</v>
      </c>
      <c r="O12" s="15"/>
      <c r="P12" s="18">
        <f t="shared" si="2"/>
        <v>10783.73</v>
      </c>
    </row>
    <row r="13" spans="1:16" s="2" customFormat="1" x14ac:dyDescent="0.2">
      <c r="B13" s="2">
        <f>SUM(B3:B12)</f>
        <v>82200</v>
      </c>
      <c r="C13" s="2">
        <f t="shared" ref="C13:P13" si="3">SUM(C3:C12)</f>
        <v>15000</v>
      </c>
      <c r="D13" s="2">
        <f t="shared" si="3"/>
        <v>11200</v>
      </c>
      <c r="E13" s="26">
        <f t="shared" si="3"/>
        <v>108400</v>
      </c>
      <c r="F13" s="2">
        <f t="shared" si="3"/>
        <v>7000</v>
      </c>
      <c r="G13" s="2">
        <f t="shared" si="3"/>
        <v>2630</v>
      </c>
      <c r="H13" s="2">
        <f t="shared" si="3"/>
        <v>11000</v>
      </c>
      <c r="I13" s="2">
        <f t="shared" si="3"/>
        <v>32000</v>
      </c>
      <c r="J13" s="2">
        <f t="shared" si="3"/>
        <v>14000</v>
      </c>
      <c r="K13" s="2">
        <f t="shared" si="3"/>
        <v>2300</v>
      </c>
      <c r="L13" s="2">
        <f t="shared" si="3"/>
        <v>4850</v>
      </c>
      <c r="M13" s="2">
        <f t="shared" si="3"/>
        <v>700</v>
      </c>
      <c r="N13" s="26">
        <f t="shared" si="3"/>
        <v>182880.00000000003</v>
      </c>
      <c r="O13" s="26">
        <f>SUM(O3:O12)</f>
        <v>19500</v>
      </c>
      <c r="P13" s="26">
        <f t="shared" si="3"/>
        <v>202380.00000000003</v>
      </c>
    </row>
    <row r="15" spans="1:16" ht="12.75" thickBot="1" x14ac:dyDescent="0.25"/>
    <row r="16" spans="1:16" ht="24.75" thickBot="1" x14ac:dyDescent="0.25">
      <c r="A16" s="2"/>
      <c r="B16" s="28" t="s">
        <v>27</v>
      </c>
      <c r="C16" s="29" t="s">
        <v>28</v>
      </c>
      <c r="D16" s="30" t="s">
        <v>29</v>
      </c>
    </row>
    <row r="17" spans="1:4" x14ac:dyDescent="0.2">
      <c r="A17" s="19" t="s">
        <v>0</v>
      </c>
      <c r="B17" s="5">
        <f>N3</f>
        <v>48230</v>
      </c>
      <c r="C17" s="6">
        <v>11759.63</v>
      </c>
      <c r="D17" s="7">
        <f>B17-C17</f>
        <v>36470.370000000003</v>
      </c>
    </row>
    <row r="18" spans="1:4" x14ac:dyDescent="0.2">
      <c r="A18" s="20" t="s">
        <v>7</v>
      </c>
      <c r="B18" s="8">
        <f t="shared" ref="B18:B26" si="4">N4</f>
        <v>19350</v>
      </c>
      <c r="C18" s="3">
        <v>6928.7</v>
      </c>
      <c r="D18" s="9">
        <f t="shared" ref="D18:D26" si="5">B18-C18</f>
        <v>12421.3</v>
      </c>
    </row>
    <row r="19" spans="1:4" x14ac:dyDescent="0.2">
      <c r="A19" s="20" t="s">
        <v>10</v>
      </c>
      <c r="B19" s="8">
        <f t="shared" si="4"/>
        <v>5016.2700000000004</v>
      </c>
      <c r="C19" s="3">
        <v>4933.72</v>
      </c>
      <c r="D19" s="9">
        <f t="shared" si="5"/>
        <v>82.550000000000182</v>
      </c>
    </row>
    <row r="20" spans="1:4" x14ac:dyDescent="0.2">
      <c r="A20" s="20" t="s">
        <v>11</v>
      </c>
      <c r="B20" s="8">
        <f t="shared" si="4"/>
        <v>13000</v>
      </c>
      <c r="C20" s="3">
        <v>3525.55</v>
      </c>
      <c r="D20" s="9">
        <f t="shared" si="5"/>
        <v>9474.4500000000007</v>
      </c>
    </row>
    <row r="21" spans="1:4" x14ac:dyDescent="0.2">
      <c r="A21" s="20" t="s">
        <v>13</v>
      </c>
      <c r="B21" s="8">
        <f t="shared" si="4"/>
        <v>17800</v>
      </c>
      <c r="C21" s="3">
        <v>1426.8</v>
      </c>
      <c r="D21" s="9">
        <f t="shared" si="5"/>
        <v>16373.2</v>
      </c>
    </row>
    <row r="22" spans="1:4" x14ac:dyDescent="0.2">
      <c r="A22" s="20" t="s">
        <v>15</v>
      </c>
      <c r="B22" s="8">
        <f t="shared" si="4"/>
        <v>10000</v>
      </c>
      <c r="C22" s="3">
        <v>1624.52</v>
      </c>
      <c r="D22" s="9">
        <f t="shared" si="5"/>
        <v>8375.48</v>
      </c>
    </row>
    <row r="23" spans="1:4" x14ac:dyDescent="0.2">
      <c r="A23" s="20" t="s">
        <v>16</v>
      </c>
      <c r="B23" s="8">
        <f t="shared" si="4"/>
        <v>32700</v>
      </c>
      <c r="C23" s="3">
        <v>3921.39</v>
      </c>
      <c r="D23" s="9">
        <f t="shared" si="5"/>
        <v>28778.61</v>
      </c>
    </row>
    <row r="24" spans="1:4" x14ac:dyDescent="0.2">
      <c r="A24" s="20" t="s">
        <v>17</v>
      </c>
      <c r="B24" s="8">
        <f t="shared" si="4"/>
        <v>12000</v>
      </c>
      <c r="C24" s="3">
        <v>1746.98</v>
      </c>
      <c r="D24" s="9">
        <f t="shared" si="5"/>
        <v>10253.02</v>
      </c>
    </row>
    <row r="25" spans="1:4" x14ac:dyDescent="0.2">
      <c r="A25" s="20" t="s">
        <v>18</v>
      </c>
      <c r="B25" s="8">
        <f t="shared" si="4"/>
        <v>14000</v>
      </c>
      <c r="C25" s="3">
        <v>2111.7600000000002</v>
      </c>
      <c r="D25" s="9">
        <f t="shared" si="5"/>
        <v>11888.24</v>
      </c>
    </row>
    <row r="26" spans="1:4" ht="12.75" thickBot="1" x14ac:dyDescent="0.25">
      <c r="A26" s="21" t="s">
        <v>20</v>
      </c>
      <c r="B26" s="10">
        <f t="shared" si="4"/>
        <v>10783.73</v>
      </c>
      <c r="C26" s="11"/>
      <c r="D26" s="12">
        <f t="shared" si="5"/>
        <v>10783.73</v>
      </c>
    </row>
    <row r="27" spans="1:4" x14ac:dyDescent="0.2">
      <c r="D27" s="26">
        <f>SUM(D17:D26)</f>
        <v>144900.95000000001</v>
      </c>
    </row>
  </sheetData>
  <mergeCells count="5">
    <mergeCell ref="P1:P2"/>
    <mergeCell ref="B1:E1"/>
    <mergeCell ref="F1:M1"/>
    <mergeCell ref="N1:N2"/>
    <mergeCell ref="O1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Lechon Perez, Yolanda</dc:creator>
  <cp:lastModifiedBy>Lechon Perez, Yolanda</cp:lastModifiedBy>
  <dcterms:created xsi:type="dcterms:W3CDTF">2019-11-13T09:47:57Z</dcterms:created>
  <dcterms:modified xsi:type="dcterms:W3CDTF">2020-01-08T15:02:19Z</dcterms:modified>
</cp:coreProperties>
</file>